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2" sheetId="2" r:id="rId1"/>
    <sheet name="Лист3" sheetId="3" r:id="rId2"/>
  </sheets>
  <calcPr calcId="145621"/>
</workbook>
</file>

<file path=xl/calcChain.xml><?xml version="1.0" encoding="utf-8"?>
<calcChain xmlns="http://schemas.openxmlformats.org/spreadsheetml/2006/main">
  <c r="B6" i="2" l="1"/>
  <c r="C6" i="2"/>
  <c r="B8" i="2"/>
  <c r="C8" i="2"/>
  <c r="C9" i="2" l="1"/>
  <c r="B9" i="2"/>
  <c r="C7" i="2"/>
  <c r="B7" i="2"/>
  <c r="F8" i="2"/>
  <c r="H8" i="2" s="1"/>
  <c r="F9" i="2"/>
  <c r="H9" i="2" s="1"/>
  <c r="F7" i="2"/>
  <c r="F6" i="2"/>
  <c r="H6" i="2" s="1"/>
  <c r="D10" i="2"/>
  <c r="C10" i="2" l="1"/>
  <c r="B10" i="2"/>
  <c r="F10" i="2"/>
  <c r="H10" i="2" s="1"/>
  <c r="H7" i="2"/>
</calcChain>
</file>

<file path=xl/sharedStrings.xml><?xml version="1.0" encoding="utf-8"?>
<sst xmlns="http://schemas.openxmlformats.org/spreadsheetml/2006/main" count="13" uniqueCount="13">
  <si>
    <t>Субсидии на выполнение государственного задания</t>
  </si>
  <si>
    <t>Культурно-массовые мероприятия</t>
  </si>
  <si>
    <t>Физкультурные и спортивно - оздоровительные мероприятия</t>
  </si>
  <si>
    <t>Итого</t>
  </si>
  <si>
    <t>226 Прочие работы, услуги</t>
  </si>
  <si>
    <t>310 Увеличение стоимости основных средств</t>
  </si>
  <si>
    <t>340 Увеличение стоимости материальных запасов</t>
  </si>
  <si>
    <t>ИТОГО</t>
  </si>
  <si>
    <t>290 Прочие расходы</t>
  </si>
  <si>
    <t>в том числе</t>
  </si>
  <si>
    <t xml:space="preserve"> за счёт средств от приносящей доход деятельности</t>
  </si>
  <si>
    <t>за счёт субсидий на обеспечение выполнения государственного задания</t>
  </si>
  <si>
    <t xml:space="preserve">                    План расходов  на  организацию культурно-массовых,оздоровительных и спортивных мероприятий на 2017 год.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</si>
</sst>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wrapText="1"/>
    </xf>
    <xf numFmtId="0" fontId="5" fillId="0" borderId="1" xfId="0" applyFont="1" applyBorder="1"/>
    <xf numFmtId="0" fontId="6" fillId="0" borderId="0" xfId="0" applyFont="1"/>
    <xf numFmtId="0" fontId="0" fillId="0" borderId="0" xfId="0" applyBorder="1"/>
    <xf numFmtId="4" fontId="3" fillId="0" borderId="0" xfId="0" applyNumberFormat="1" applyFont="1" applyBorder="1"/>
    <xf numFmtId="0" fontId="0" fillId="0" borderId="0" xfId="0" applyNumberFormat="1" applyBorder="1"/>
    <xf numFmtId="0" fontId="5" fillId="0" borderId="0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" fontId="7" fillId="0" borderId="4" xfId="0" applyNumberFormat="1" applyFont="1" applyBorder="1" applyAlignment="1">
      <alignment horizontal="center"/>
    </xf>
    <xf numFmtId="0" fontId="0" fillId="0" borderId="5" xfId="0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workbookViewId="0">
      <selection activeCell="F8" sqref="F8:G8"/>
    </sheetView>
  </sheetViews>
  <sheetFormatPr defaultRowHeight="15" x14ac:dyDescent="0.25"/>
  <cols>
    <col min="1" max="1" width="27.85546875" customWidth="1"/>
    <col min="2" max="2" width="17.7109375" customWidth="1"/>
    <col min="3" max="3" width="21" customWidth="1"/>
    <col min="5" max="5" width="21.7109375" customWidth="1"/>
    <col min="7" max="7" width="14.28515625" customWidth="1"/>
    <col min="8" max="8" width="15.42578125" customWidth="1"/>
    <col min="9" max="9" width="10.42578125" customWidth="1"/>
    <col min="10" max="10" width="15.5703125" customWidth="1"/>
  </cols>
  <sheetData>
    <row r="1" spans="1:9" ht="18.75" x14ac:dyDescent="0.3">
      <c r="A1" s="19" t="s">
        <v>12</v>
      </c>
      <c r="B1" s="19"/>
      <c r="C1" s="19"/>
      <c r="D1" s="19"/>
      <c r="E1" s="19"/>
      <c r="F1" s="19"/>
      <c r="G1" s="19"/>
      <c r="H1" s="19"/>
      <c r="I1" s="19"/>
    </row>
    <row r="3" spans="1:9" ht="18.75" x14ac:dyDescent="0.3">
      <c r="A3" s="20" t="s">
        <v>0</v>
      </c>
      <c r="B3" s="21" t="s">
        <v>1</v>
      </c>
      <c r="C3" s="21" t="s">
        <v>2</v>
      </c>
      <c r="D3" s="23" t="s">
        <v>9</v>
      </c>
      <c r="E3" s="23"/>
      <c r="F3" s="23"/>
      <c r="G3" s="23"/>
      <c r="H3" s="25" t="s">
        <v>3</v>
      </c>
    </row>
    <row r="4" spans="1:9" ht="85.5" customHeight="1" x14ac:dyDescent="0.25">
      <c r="A4" s="20"/>
      <c r="B4" s="22"/>
      <c r="C4" s="22"/>
      <c r="D4" s="24" t="s">
        <v>11</v>
      </c>
      <c r="E4" s="24"/>
      <c r="F4" s="24" t="s">
        <v>10</v>
      </c>
      <c r="G4" s="24"/>
      <c r="H4" s="26"/>
    </row>
    <row r="5" spans="1:9" ht="16.5" x14ac:dyDescent="0.25">
      <c r="A5" s="1">
        <v>1</v>
      </c>
      <c r="B5" s="2">
        <v>2</v>
      </c>
      <c r="C5" s="2">
        <v>3</v>
      </c>
      <c r="D5" s="14">
        <v>4</v>
      </c>
      <c r="E5" s="15"/>
      <c r="F5" s="14">
        <v>5</v>
      </c>
      <c r="G5" s="15"/>
      <c r="H5" s="2">
        <v>6</v>
      </c>
      <c r="I5" s="9"/>
    </row>
    <row r="6" spans="1:9" ht="33" x14ac:dyDescent="0.25">
      <c r="A6" s="3" t="s">
        <v>4</v>
      </c>
      <c r="B6" s="10">
        <f>200000+500000+1000000</f>
        <v>1700000</v>
      </c>
      <c r="C6" s="10">
        <f>611000</f>
        <v>611000</v>
      </c>
      <c r="D6" s="16">
        <v>459750</v>
      </c>
      <c r="E6" s="17"/>
      <c r="F6" s="16">
        <f>351250+1500000</f>
        <v>1851250</v>
      </c>
      <c r="G6" s="17"/>
      <c r="H6" s="11">
        <f>D6+F6</f>
        <v>2311000</v>
      </c>
    </row>
    <row r="7" spans="1:9" ht="16.5" x14ac:dyDescent="0.25">
      <c r="A7" s="3" t="s">
        <v>8</v>
      </c>
      <c r="B7" s="10">
        <f>300000+500000</f>
        <v>800000</v>
      </c>
      <c r="C7" s="10">
        <f>300000+500000</f>
        <v>800000</v>
      </c>
      <c r="D7" s="16">
        <v>400000</v>
      </c>
      <c r="E7" s="17"/>
      <c r="F7" s="16">
        <f>200000+1000000</f>
        <v>1200000</v>
      </c>
      <c r="G7" s="17"/>
      <c r="H7" s="11">
        <f t="shared" ref="H7:H10" si="0">D7+F7</f>
        <v>1600000</v>
      </c>
    </row>
    <row r="8" spans="1:9" ht="49.5" x14ac:dyDescent="0.25">
      <c r="A8" s="3" t="s">
        <v>5</v>
      </c>
      <c r="B8" s="10">
        <f>2848750-1000000-400000</f>
        <v>1448750</v>
      </c>
      <c r="C8" s="10">
        <f>40050+1000000+400000</f>
        <v>1440050</v>
      </c>
      <c r="D8" s="16">
        <v>40050</v>
      </c>
      <c r="E8" s="17"/>
      <c r="F8" s="16">
        <f>300000+3500000-951250</f>
        <v>2848750</v>
      </c>
      <c r="G8" s="17"/>
      <c r="H8" s="11">
        <f t="shared" si="0"/>
        <v>2888800</v>
      </c>
    </row>
    <row r="9" spans="1:9" ht="49.5" x14ac:dyDescent="0.25">
      <c r="A9" s="3" t="s">
        <v>6</v>
      </c>
      <c r="B9" s="10">
        <f>150000+300000+265625</f>
        <v>715625</v>
      </c>
      <c r="C9" s="10">
        <f>498950+800000+3000000</f>
        <v>4298950</v>
      </c>
      <c r="D9" s="16">
        <v>648950</v>
      </c>
      <c r="E9" s="17"/>
      <c r="F9" s="16">
        <f>1100000+4265625-1000000</f>
        <v>4365625</v>
      </c>
      <c r="G9" s="17"/>
      <c r="H9" s="11">
        <f t="shared" si="0"/>
        <v>5014575</v>
      </c>
    </row>
    <row r="10" spans="1:9" ht="16.5" x14ac:dyDescent="0.25">
      <c r="A10" s="4" t="s">
        <v>7</v>
      </c>
      <c r="B10" s="12">
        <f>SUM(B6:B9)</f>
        <v>4664375</v>
      </c>
      <c r="C10" s="12">
        <f>SUM(C6:C9)</f>
        <v>7150000</v>
      </c>
      <c r="D10" s="18">
        <f>SUM(D6:E9)</f>
        <v>1548750</v>
      </c>
      <c r="E10" s="17"/>
      <c r="F10" s="18">
        <f>SUM(F6:G9)</f>
        <v>10265625</v>
      </c>
      <c r="G10" s="17"/>
      <c r="H10" s="13">
        <f t="shared" si="0"/>
        <v>11814375</v>
      </c>
    </row>
    <row r="11" spans="1:9" ht="16.5" x14ac:dyDescent="0.25">
      <c r="A11" s="5"/>
      <c r="B11" s="5"/>
      <c r="C11" s="5"/>
    </row>
    <row r="12" spans="1:9" x14ac:dyDescent="0.25">
      <c r="A12" s="6"/>
      <c r="B12" s="6"/>
      <c r="C12" s="6"/>
      <c r="D12" s="6"/>
      <c r="E12" s="6"/>
    </row>
    <row r="13" spans="1:9" ht="15.75" x14ac:dyDescent="0.25">
      <c r="A13" s="6"/>
      <c r="B13" s="6"/>
      <c r="C13" s="7"/>
      <c r="D13" s="6"/>
      <c r="E13" s="6"/>
    </row>
    <row r="14" spans="1:9" x14ac:dyDescent="0.25">
      <c r="C14" s="8"/>
      <c r="D14" s="6"/>
    </row>
  </sheetData>
  <mergeCells count="20">
    <mergeCell ref="D8:E8"/>
    <mergeCell ref="F8:G8"/>
    <mergeCell ref="D9:E9"/>
    <mergeCell ref="F9:G9"/>
    <mergeCell ref="D10:E10"/>
    <mergeCell ref="F10:G10"/>
    <mergeCell ref="D5:E5"/>
    <mergeCell ref="F5:G5"/>
    <mergeCell ref="D6:E6"/>
    <mergeCell ref="F6:G6"/>
    <mergeCell ref="D7:E7"/>
    <mergeCell ref="F7:G7"/>
    <mergeCell ref="A1:I1"/>
    <mergeCell ref="A3:A4"/>
    <mergeCell ref="B3:B4"/>
    <mergeCell ref="C3:C4"/>
    <mergeCell ref="D3:G3"/>
    <mergeCell ref="H3:H4"/>
    <mergeCell ref="D4:E4"/>
    <mergeCell ref="F4:G4"/>
  </mergeCells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2017-07-25T01:54:05Z</dcterms:modified>
</cp:coreProperties>
</file>